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<sst xmlns="http://schemas.openxmlformats.org/spreadsheetml/2006/main" count="86" uniqueCount="62">
  <si>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</si>
  <si>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</si>
  <si>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</si>
  <si>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</si>
  <si>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</si>
  <si>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</si>
  <si>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</si>
  <si>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</si>
  <si>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</si>
  <si>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</si>
  <si>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</si>
  <si>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</si>
  <si>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</si>
  <si>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</si>
  <si>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</si>
  <si>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</si>
  <si>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</si>
  <si>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</si>
  <si>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</si>
  <si>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</si>
  <si>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</si>
  <si>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</si>
  <si>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</si>
  <si>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</si>
  <si>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</si>
  <si>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</si>
  <si>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</si>
  <si>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</si>
  <si>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</si>
  <si>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</si>
  <si>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</si>
  <si>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</si>
  <si>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</si>
  <si>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</si>
  <si>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</si>
  <si>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</si>
  <si>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</si>
  <si>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</si>
  <si>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</si>
  <si>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</si>
  <si>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</si>
  <si>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</si>
  <si>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</si>
  <si>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</si>
  <si>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</si>
  <si>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</si>
  <si>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</si>
  <si>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</si>
  <si>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</si>
  <si>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</si>
  <si>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</si>
  <si>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</si>
  <si>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</si>
  <si>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</si>
  <si>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</si>
  <si>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</si>
  <si>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</si>
  <si>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</si>
  <si>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</si>
  <si>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</si>
  <si>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SETTEMBRE 2014</t>
  </si>
  <si>
    <t xml:space="preserve"> 09/2014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</si>
</sst>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F3" sqref="F3:F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12" t="s">
        <v>34</v>
      </c>
      <c r="C2" s="12">
        <v>1</v>
      </c>
      <c r="D2" s="12">
        <v>30</v>
      </c>
      <c r="E2" s="12">
        <v>0</v>
      </c>
      <c r="F2" s="12">
        <v>100</v>
      </c>
      <c r="G2" s="12">
        <v>0</v>
      </c>
    </row>
    <row r="3" spans="1:7" ht="12.75" customHeight="1" x14ac:dyDescent="0.2">
      <c r="A3" s="6" t="s">
        <v>33</v>
      </c>
      <c r="B3" s="12" t="s">
        <v>35</v>
      </c>
      <c r="C3" s="12">
        <v>402.4</v>
      </c>
      <c r="D3" s="12">
        <v>12072</v>
      </c>
      <c r="E3" s="12">
        <v>2823</v>
      </c>
      <c r="F3" s="12">
        <v>76.62</v>
      </c>
      <c r="G3" s="12">
        <v>23.38</v>
      </c>
    </row>
    <row r="4" spans="1:7" ht="12.75" customHeight="1" x14ac:dyDescent="0.2">
      <c r="A4" s="6" t="s">
        <v>33</v>
      </c>
      <c r="B4" s="12" t="s">
        <v>36</v>
      </c>
      <c r="C4" s="12">
        <v>344</v>
      </c>
      <c r="D4" s="12">
        <v>10320</v>
      </c>
      <c r="E4" s="12">
        <v>2313</v>
      </c>
      <c r="F4" s="12">
        <v>77.59</v>
      </c>
      <c r="G4" s="12">
        <v>22.41</v>
      </c>
    </row>
    <row r="5" spans="1:7" ht="12.75" customHeight="1" x14ac:dyDescent="0.2">
      <c r="A5" s="6" t="s">
        <v>33</v>
      </c>
      <c r="B5" s="12" t="s">
        <v>37</v>
      </c>
      <c r="C5" s="12">
        <v>50</v>
      </c>
      <c r="D5" s="12">
        <v>1500</v>
      </c>
      <c r="E5" s="12">
        <v>334</v>
      </c>
      <c r="F5" s="12">
        <v>77.73</v>
      </c>
      <c r="G5" s="12">
        <v>22.27</v>
      </c>
    </row>
    <row r="6" spans="1:7" ht="12.75" customHeight="1" x14ac:dyDescent="0.2">
      <c r="A6" s="6" t="s">
        <v>33</v>
      </c>
      <c r="B6" s="12" t="s">
        <v>38</v>
      </c>
      <c r="C6" s="12">
        <v>21</v>
      </c>
      <c r="D6" s="12">
        <v>630</v>
      </c>
      <c r="E6" s="12">
        <v>86</v>
      </c>
      <c r="F6" s="12">
        <v>86.35</v>
      </c>
      <c r="G6" s="12">
        <v>13.65</v>
      </c>
    </row>
    <row r="7" spans="1:7" ht="12.75" customHeight="1" x14ac:dyDescent="0.2">
      <c r="A7" s="6" t="s">
        <v>33</v>
      </c>
      <c r="B7" s="12" t="s">
        <v>39</v>
      </c>
      <c r="C7" s="12">
        <v>249.5</v>
      </c>
      <c r="D7" s="12">
        <v>7485</v>
      </c>
      <c r="E7" s="12">
        <v>2175</v>
      </c>
      <c r="F7" s="12">
        <v>70.94</v>
      </c>
      <c r="G7" s="12">
        <v>29.06</v>
      </c>
    </row>
    <row r="8" spans="1:7" ht="12.75" customHeight="1" x14ac:dyDescent="0.2">
      <c r="A8" s="6" t="s">
        <v>33</v>
      </c>
      <c r="B8" s="12" t="s">
        <v>40</v>
      </c>
      <c r="C8" s="12">
        <v>341.07</v>
      </c>
      <c r="D8" s="12">
        <v>10232</v>
      </c>
      <c r="E8" s="12">
        <v>2711</v>
      </c>
      <c r="F8" s="12">
        <v>73.5</v>
      </c>
      <c r="G8" s="12">
        <v>26.5</v>
      </c>
    </row>
    <row r="9" spans="1:7" ht="12.75" customHeight="1" x14ac:dyDescent="0.2">
      <c r="A9" s="6" t="s">
        <v>33</v>
      </c>
      <c r="B9" s="12" t="s">
        <v>41</v>
      </c>
      <c r="C9" s="12">
        <v>1075.5999999999999</v>
      </c>
      <c r="D9" s="12">
        <v>32268</v>
      </c>
      <c r="E9" s="12">
        <v>8123</v>
      </c>
      <c r="F9" s="12">
        <v>74.83</v>
      </c>
      <c r="G9" s="12">
        <v>25.17</v>
      </c>
    </row>
    <row r="10" spans="1:7" ht="12.75" customHeight="1" x14ac:dyDescent="0.2">
      <c r="A10" s="6" t="s">
        <v>33</v>
      </c>
      <c r="B10" s="12" t="s">
        <v>42</v>
      </c>
      <c r="C10" s="12">
        <v>366.67</v>
      </c>
      <c r="D10" s="12">
        <v>11000</v>
      </c>
      <c r="E10" s="12">
        <v>2430</v>
      </c>
      <c r="F10" s="12">
        <v>77.91</v>
      </c>
      <c r="G10" s="12">
        <v>22.09</v>
      </c>
    </row>
    <row r="11" spans="1:7" ht="12.75" customHeight="1" x14ac:dyDescent="0.2">
      <c r="A11" s="6" t="s">
        <v>33</v>
      </c>
      <c r="B11" s="12" t="s">
        <v>43</v>
      </c>
      <c r="C11" s="12">
        <v>61</v>
      </c>
      <c r="D11" s="12">
        <v>1830</v>
      </c>
      <c r="E11" s="12">
        <v>387</v>
      </c>
      <c r="F11" s="12">
        <v>78.849999999999994</v>
      </c>
      <c r="G11" s="12">
        <v>21.15</v>
      </c>
    </row>
    <row r="12" spans="1:7" ht="12.75" customHeight="1" x14ac:dyDescent="0.2">
      <c r="A12" s="6" t="s">
        <v>33</v>
      </c>
      <c r="B12" s="12" t="s">
        <v>44</v>
      </c>
      <c r="C12" s="12">
        <v>54</v>
      </c>
      <c r="D12" s="12">
        <v>1620</v>
      </c>
      <c r="E12" s="12">
        <v>342</v>
      </c>
      <c r="F12" s="12">
        <v>78.89</v>
      </c>
      <c r="G12" s="12">
        <v>21.11</v>
      </c>
    </row>
    <row r="13" spans="1:7" ht="12.75" customHeight="1" x14ac:dyDescent="0.2">
      <c r="A13" s="6" t="s">
        <v>33</v>
      </c>
      <c r="B13" s="12" t="s">
        <v>45</v>
      </c>
      <c r="C13" s="12">
        <v>64</v>
      </c>
      <c r="D13" s="12">
        <v>1920</v>
      </c>
      <c r="E13" s="12">
        <v>412</v>
      </c>
      <c r="F13" s="12">
        <v>78.540000000000006</v>
      </c>
      <c r="G13" s="12">
        <v>21.46</v>
      </c>
    </row>
    <row r="14" spans="1:7" ht="12.75" customHeight="1" x14ac:dyDescent="0.2">
      <c r="A14" s="6" t="s">
        <v>33</v>
      </c>
      <c r="B14" s="12" t="s">
        <v>46</v>
      </c>
      <c r="C14" s="12">
        <v>86</v>
      </c>
      <c r="D14" s="12">
        <v>2580</v>
      </c>
      <c r="E14" s="12">
        <v>402</v>
      </c>
      <c r="F14" s="12">
        <v>84.42</v>
      </c>
      <c r="G14" s="12">
        <v>15.58</v>
      </c>
    </row>
    <row r="15" spans="1:7" ht="12.75" customHeight="1" x14ac:dyDescent="0.2">
      <c r="A15" s="6" t="s">
        <v>33</v>
      </c>
      <c r="B15" s="12" t="s">
        <v>47</v>
      </c>
      <c r="C15" s="12">
        <v>43</v>
      </c>
      <c r="D15" s="12">
        <v>1290</v>
      </c>
      <c r="E15" s="12">
        <v>280</v>
      </c>
      <c r="F15" s="12">
        <v>78.290000000000006</v>
      </c>
      <c r="G15" s="12">
        <v>21.71</v>
      </c>
    </row>
    <row r="16" spans="1:7" ht="12.75" customHeight="1" x14ac:dyDescent="0.2">
      <c r="A16" s="6" t="s">
        <v>33</v>
      </c>
      <c r="B16" s="12" t="s">
        <v>48</v>
      </c>
      <c r="C16" s="12">
        <v>60</v>
      </c>
      <c r="D16" s="12">
        <v>1800</v>
      </c>
      <c r="E16" s="12">
        <v>409</v>
      </c>
      <c r="F16" s="12">
        <v>77.28</v>
      </c>
      <c r="G16" s="12">
        <v>22.72</v>
      </c>
    </row>
    <row r="17" spans="1:7" ht="12.75" customHeight="1" x14ac:dyDescent="0.2">
      <c r="A17" s="6" t="s">
        <v>33</v>
      </c>
      <c r="B17" s="12" t="s">
        <v>49</v>
      </c>
      <c r="C17" s="12">
        <v>56</v>
      </c>
      <c r="D17" s="12">
        <v>1680</v>
      </c>
      <c r="E17" s="12">
        <v>341</v>
      </c>
      <c r="F17" s="12">
        <v>79.7</v>
      </c>
      <c r="G17" s="12">
        <v>20.3</v>
      </c>
    </row>
    <row r="18" spans="1:7" ht="12.75" customHeight="1" x14ac:dyDescent="0.2">
      <c r="A18" s="6" t="s">
        <v>33</v>
      </c>
      <c r="B18" s="12" t="s">
        <v>50</v>
      </c>
      <c r="C18" s="12">
        <v>1</v>
      </c>
      <c r="D18" s="12">
        <v>30</v>
      </c>
      <c r="E18" s="12">
        <v>4</v>
      </c>
      <c r="F18" s="12">
        <v>86.67</v>
      </c>
      <c r="G18" s="12">
        <v>13.33</v>
      </c>
    </row>
    <row r="19" spans="1:7" ht="12.75" customHeight="1" x14ac:dyDescent="0.2">
      <c r="A19" s="6" t="s">
        <v>33</v>
      </c>
      <c r="B19" s="12" t="s">
        <v>51</v>
      </c>
      <c r="C19" s="12">
        <v>53.77</v>
      </c>
      <c r="D19" s="12">
        <v>1613</v>
      </c>
      <c r="E19" s="12">
        <v>246</v>
      </c>
      <c r="F19" s="12">
        <v>84.75</v>
      </c>
      <c r="G19" s="12">
        <v>15.25</v>
      </c>
    </row>
    <row r="20" spans="1:7" ht="16.5" customHeight="1" x14ac:dyDescent="0.2">
      <c r="A20" s="6" t="s">
        <v>33</v>
      </c>
      <c r="B20" s="12" t="s">
        <v>52</v>
      </c>
      <c r="C20" s="12">
        <v>4</v>
      </c>
      <c r="D20" s="12">
        <v>120</v>
      </c>
      <c r="E20" s="12">
        <v>32</v>
      </c>
      <c r="F20" s="12">
        <v>73.33</v>
      </c>
      <c r="G20" s="12">
        <v>26.67</v>
      </c>
    </row>
    <row r="21" spans="1:7" ht="12.75" customHeight="1" x14ac:dyDescent="0.2">
      <c r="A21" s="6" t="s">
        <v>33</v>
      </c>
      <c r="B21" s="12" t="s">
        <v>53</v>
      </c>
      <c r="C21" s="12">
        <v>1</v>
      </c>
      <c r="D21" s="12">
        <v>30</v>
      </c>
      <c r="E21" s="12">
        <v>3</v>
      </c>
      <c r="F21" s="12">
        <v>90</v>
      </c>
      <c r="G21" s="12">
        <v>10</v>
      </c>
    </row>
    <row r="22" spans="1:7" ht="12.75" customHeight="1" x14ac:dyDescent="0.2">
      <c r="A22" s="6" t="s">
        <v>33</v>
      </c>
      <c r="B22" s="12" t="s">
        <v>54</v>
      </c>
      <c r="C22" s="12">
        <v>192</v>
      </c>
      <c r="D22" s="12">
        <v>5760</v>
      </c>
      <c r="E22" s="12">
        <v>1029</v>
      </c>
      <c r="F22" s="12">
        <v>82.14</v>
      </c>
      <c r="G22" s="12">
        <v>17.86</v>
      </c>
    </row>
    <row r="23" spans="1:7" ht="12.75" customHeight="1" x14ac:dyDescent="0.2">
      <c r="A23" s="6" t="s">
        <v>33</v>
      </c>
      <c r="B23" s="12" t="s">
        <v>55</v>
      </c>
      <c r="C23" s="12">
        <v>138.30000000000001</v>
      </c>
      <c r="D23" s="12">
        <v>4149</v>
      </c>
      <c r="E23" s="12">
        <v>779</v>
      </c>
      <c r="F23" s="12">
        <v>81.22</v>
      </c>
      <c r="G23" s="12">
        <v>18.78</v>
      </c>
    </row>
    <row r="24" spans="1:7" ht="12.75" customHeight="1" x14ac:dyDescent="0.2">
      <c r="A24" s="6" t="s">
        <v>33</v>
      </c>
      <c r="B24" s="12" t="s">
        <v>56</v>
      </c>
      <c r="C24" s="12">
        <v>252.99</v>
      </c>
      <c r="D24" s="12">
        <v>7589.7</v>
      </c>
      <c r="E24" s="12">
        <v>1102.7</v>
      </c>
      <c r="F24" s="12">
        <v>85.47</v>
      </c>
      <c r="G24" s="12">
        <v>14.53</v>
      </c>
    </row>
    <row r="25" spans="1:7" ht="12.75" customHeight="1" x14ac:dyDescent="0.2">
      <c r="A25" s="6" t="s">
        <v>33</v>
      </c>
      <c r="B25" s="12" t="s">
        <v>57</v>
      </c>
      <c r="C25" s="12">
        <v>105.53</v>
      </c>
      <c r="D25" s="12">
        <v>3166</v>
      </c>
      <c r="E25" s="12">
        <v>539</v>
      </c>
      <c r="F25" s="12">
        <v>82.98</v>
      </c>
      <c r="G25" s="12">
        <v>17.02</v>
      </c>
    </row>
    <row r="26" spans="1:7" ht="12.75" customHeight="1" x14ac:dyDescent="0.2">
      <c r="A26" s="6" t="s">
        <v>33</v>
      </c>
      <c r="B26" s="12" t="s">
        <v>58</v>
      </c>
      <c r="C26" s="12">
        <v>163.94</v>
      </c>
      <c r="D26" s="12">
        <v>4918.3</v>
      </c>
      <c r="E26" s="12">
        <v>699.3</v>
      </c>
      <c r="F26" s="12">
        <v>85.78</v>
      </c>
      <c r="G26" s="12">
        <v>14.22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B29" sqref="B29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60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402.4</v>
      </c>
      <c r="C6" s="7">
        <f>datiEstrattiAREAS!D3</f>
        <v>12072</v>
      </c>
      <c r="D6" s="7">
        <f>datiEstrattiAREAS!E3</f>
        <v>2823</v>
      </c>
      <c r="E6" s="8">
        <f>D6/C6*100</f>
        <v>23.384691848906559</v>
      </c>
      <c r="F6" s="8">
        <f>(C6-D6)/C6*100</f>
        <v>76.615308151093444</v>
      </c>
    </row>
    <row r="7" spans="1:6" x14ac:dyDescent="0.2">
      <c r="A7" s="7" t="s">
        <v>13</v>
      </c>
      <c r="B7" s="7">
        <f>datiEstrattiAREAS!C4+datiEstrattiAREAS!C5+datiEstrattiAREAS!C6</f>
        <v>415</v>
      </c>
      <c r="C7" s="7">
        <f>datiEstrattiAREAS!D4+datiEstrattiAREAS!D5+datiEstrattiAREAS!D6</f>
        <v>12450</v>
      </c>
      <c r="D7" s="7">
        <f>datiEstrattiAREAS!E4+datiEstrattiAREAS!E5+datiEstrattiAREAS!E6</f>
        <v>2733</v>
      </c>
      <c r="E7" s="8">
        <f>D7/C7*100</f>
        <v>21.951807228915662</v>
      </c>
      <c r="F7" s="8">
        <f>(C7-D7)/C7*100</f>
        <v>78.048192771084331</v>
      </c>
    </row>
    <row r="8" spans="1:6" x14ac:dyDescent="0.2">
      <c r="A8" s="7" t="s">
        <v>14</v>
      </c>
      <c r="B8" s="7">
        <f>datiEstrattiAREAS!C8</f>
        <v>341.07</v>
      </c>
      <c r="C8" s="7">
        <f>datiEstrattiAREAS!D8</f>
        <v>10232</v>
      </c>
      <c r="D8" s="7">
        <f>+datiEstrattiAREAS!E8</f>
        <v>2711</v>
      </c>
      <c r="E8" s="8">
        <f t="shared" ref="E8:E22" si="0">D8/C8*100</f>
        <v>26.495308835027366</v>
      </c>
      <c r="F8" s="8">
        <f t="shared" ref="F8:F22" si="1">(C8-D8)/C8*100</f>
        <v>73.504691164972641</v>
      </c>
    </row>
    <row r="9" spans="1:6" x14ac:dyDescent="0.2">
      <c r="A9" s="7" t="s">
        <v>15</v>
      </c>
      <c r="B9" s="7">
        <f>datiEstrattiAREAS!C7+datiEstrattiAREAS!C9+datiEstrattiAREAS!C10+datiEstrattiAREAS!C2</f>
        <v>1692.77</v>
      </c>
      <c r="C9" s="7">
        <f>datiEstrattiAREAS!D7+datiEstrattiAREAS!D9+datiEstrattiAREAS!D10+datiEstrattiAREAS!D2</f>
        <v>50783</v>
      </c>
      <c r="D9" s="7">
        <f>datiEstrattiAREAS!E7+datiEstrattiAREAS!E9+datiEstrattiAREAS!E10+datiEstrattiAREAS!E2</f>
        <v>12728</v>
      </c>
      <c r="E9" s="8">
        <f t="shared" si="0"/>
        <v>25.06350550381033</v>
      </c>
      <c r="F9" s="8">
        <f t="shared" si="1"/>
        <v>74.936494496189667</v>
      </c>
    </row>
    <row r="10" spans="1:6" x14ac:dyDescent="0.2">
      <c r="A10" s="7" t="s">
        <v>16</v>
      </c>
      <c r="B10" s="7">
        <f>datiEstrattiAREAS!C11</f>
        <v>61</v>
      </c>
      <c r="C10" s="7">
        <f>datiEstrattiAREAS!D11</f>
        <v>1830</v>
      </c>
      <c r="D10" s="7">
        <f>datiEstrattiAREAS!E11</f>
        <v>387</v>
      </c>
      <c r="E10" s="8">
        <f t="shared" si="0"/>
        <v>21.147540983606557</v>
      </c>
      <c r="F10" s="8">
        <f t="shared" si="1"/>
        <v>78.852459016393439</v>
      </c>
    </row>
    <row r="11" spans="1:6" x14ac:dyDescent="0.2">
      <c r="A11" s="7" t="s">
        <v>17</v>
      </c>
      <c r="B11" s="7">
        <f>datiEstrattiAREAS!C12</f>
        <v>54</v>
      </c>
      <c r="C11" s="7">
        <f>datiEstrattiAREAS!D12</f>
        <v>1620</v>
      </c>
      <c r="D11" s="7">
        <f>datiEstrattiAREAS!E12</f>
        <v>342</v>
      </c>
      <c r="E11" s="8">
        <f t="shared" si="0"/>
        <v>21.111111111111111</v>
      </c>
      <c r="F11" s="8">
        <f t="shared" si="1"/>
        <v>78.888888888888886</v>
      </c>
    </row>
    <row r="12" spans="1:6" x14ac:dyDescent="0.2">
      <c r="A12" s="7" t="s">
        <v>18</v>
      </c>
      <c r="B12" s="7">
        <f>datiEstrattiAREAS!C13</f>
        <v>64</v>
      </c>
      <c r="C12" s="7">
        <f>datiEstrattiAREAS!D13</f>
        <v>1920</v>
      </c>
      <c r="D12" s="7">
        <f>datiEstrattiAREAS!E13</f>
        <v>412</v>
      </c>
      <c r="E12" s="8">
        <f t="shared" si="0"/>
        <v>21.458333333333332</v>
      </c>
      <c r="F12" s="8">
        <f t="shared" si="1"/>
        <v>78.541666666666671</v>
      </c>
    </row>
    <row r="13" spans="1:6" x14ac:dyDescent="0.2">
      <c r="A13" s="7" t="s">
        <v>19</v>
      </c>
      <c r="B13" s="7">
        <f>datiEstrattiAREAS!C14</f>
        <v>86</v>
      </c>
      <c r="C13" s="7">
        <f>datiEstrattiAREAS!D14</f>
        <v>2580</v>
      </c>
      <c r="D13" s="7">
        <f>datiEstrattiAREAS!E14</f>
        <v>402</v>
      </c>
      <c r="E13" s="8">
        <f t="shared" si="0"/>
        <v>15.58139534883721</v>
      </c>
      <c r="F13" s="8">
        <f t="shared" si="1"/>
        <v>84.418604651162781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1290</v>
      </c>
      <c r="D14" s="7">
        <f>datiEstrattiAREAS!E15</f>
        <v>280</v>
      </c>
      <c r="E14" s="8">
        <f t="shared" si="0"/>
        <v>21.705426356589147</v>
      </c>
      <c r="F14" s="8">
        <f t="shared" si="1"/>
        <v>78.294573643410843</v>
      </c>
    </row>
    <row r="15" spans="1:6" x14ac:dyDescent="0.2">
      <c r="A15" s="7" t="s">
        <v>21</v>
      </c>
      <c r="B15" s="7">
        <f>+datiEstrattiAREAS!C16+datiEstrattiAREAS!C21</f>
        <v>61</v>
      </c>
      <c r="C15" s="7">
        <f>+datiEstrattiAREAS!D16+datiEstrattiAREAS!D21</f>
        <v>1830</v>
      </c>
      <c r="D15" s="7">
        <f>+datiEstrattiAREAS!E16+datiEstrattiAREAS!E21</f>
        <v>412</v>
      </c>
      <c r="E15" s="8">
        <f t="shared" si="0"/>
        <v>22.513661202185791</v>
      </c>
      <c r="F15" s="8">
        <f t="shared" si="1"/>
        <v>77.486338797814199</v>
      </c>
    </row>
    <row r="16" spans="1:6" x14ac:dyDescent="0.2">
      <c r="A16" s="7" t="s">
        <v>22</v>
      </c>
      <c r="B16" s="7">
        <f>datiEstrattiAREAS!C17</f>
        <v>56</v>
      </c>
      <c r="C16" s="7">
        <f>datiEstrattiAREAS!D17</f>
        <v>1680</v>
      </c>
      <c r="D16" s="7">
        <f>datiEstrattiAREAS!E17</f>
        <v>341</v>
      </c>
      <c r="E16" s="8">
        <f t="shared" si="0"/>
        <v>20.297619047619047</v>
      </c>
      <c r="F16" s="8">
        <f t="shared" si="1"/>
        <v>79.702380952380963</v>
      </c>
    </row>
    <row r="17" spans="1:6" x14ac:dyDescent="0.2">
      <c r="A17" s="7" t="s">
        <v>23</v>
      </c>
      <c r="B17" s="7">
        <f>datiEstrattiAREAS!C19</f>
        <v>53.77</v>
      </c>
      <c r="C17" s="7">
        <f>datiEstrattiAREAS!D19</f>
        <v>1613</v>
      </c>
      <c r="D17" s="7">
        <f>datiEstrattiAREAS!E19</f>
        <v>246</v>
      </c>
      <c r="E17" s="8">
        <f t="shared" si="0"/>
        <v>15.251084934903906</v>
      </c>
      <c r="F17" s="8">
        <f t="shared" si="1"/>
        <v>84.748915065096099</v>
      </c>
    </row>
    <row r="18" spans="1:6" x14ac:dyDescent="0.2">
      <c r="A18" s="7" t="s">
        <v>24</v>
      </c>
      <c r="B18" s="7">
        <f>datiEstrattiAREAS!C23+datiEstrattiAREAS!C18</f>
        <v>139.30000000000001</v>
      </c>
      <c r="C18" s="7">
        <f>datiEstrattiAREAS!D23+datiEstrattiAREAS!D18</f>
        <v>4179</v>
      </c>
      <c r="D18" s="7">
        <f>datiEstrattiAREAS!E23+datiEstrattiAREAS!E18</f>
        <v>783</v>
      </c>
      <c r="E18" s="8">
        <f t="shared" si="0"/>
        <v>18.736539842067479</v>
      </c>
      <c r="F18" s="8">
        <f t="shared" si="1"/>
        <v>81.263460157932528</v>
      </c>
    </row>
    <row r="19" spans="1:6" x14ac:dyDescent="0.2">
      <c r="A19" s="7" t="s">
        <v>25</v>
      </c>
      <c r="B19" s="7">
        <f>datiEstrattiAREAS!C24</f>
        <v>252.99</v>
      </c>
      <c r="C19" s="7">
        <f>datiEstrattiAREAS!D24</f>
        <v>7589.7</v>
      </c>
      <c r="D19" s="7">
        <f>datiEstrattiAREAS!E24</f>
        <v>1102.7</v>
      </c>
      <c r="E19" s="8">
        <f t="shared" si="0"/>
        <v>14.528901010580128</v>
      </c>
      <c r="F19" s="8">
        <f t="shared" si="1"/>
        <v>85.471098989419872</v>
      </c>
    </row>
    <row r="20" spans="1:6" x14ac:dyDescent="0.2">
      <c r="A20" s="7" t="s">
        <v>59</v>
      </c>
      <c r="B20" s="7">
        <f>datiEstrattiAREAS!C26</f>
        <v>163.94</v>
      </c>
      <c r="C20" s="7">
        <f>datiEstrattiAREAS!D26</f>
        <v>4918.3</v>
      </c>
      <c r="D20" s="7">
        <f>datiEstrattiAREAS!E26</f>
        <v>699.3</v>
      </c>
      <c r="E20" s="8">
        <f>D20/C20*100</f>
        <v>14.218327470874081</v>
      </c>
      <c r="F20" s="8">
        <f t="shared" si="1"/>
        <v>85.781672529125913</v>
      </c>
    </row>
    <row r="21" spans="1:6" x14ac:dyDescent="0.2">
      <c r="A21" s="7" t="s">
        <v>26</v>
      </c>
      <c r="B21" s="7">
        <f>datiEstrattiAREAS!C25</f>
        <v>105.53</v>
      </c>
      <c r="C21" s="7">
        <f>datiEstrattiAREAS!D25</f>
        <v>3166</v>
      </c>
      <c r="D21" s="7">
        <f>datiEstrattiAREAS!E25</f>
        <v>539</v>
      </c>
      <c r="E21" s="8">
        <f t="shared" si="0"/>
        <v>17.02463676563487</v>
      </c>
      <c r="F21" s="8">
        <f t="shared" si="1"/>
        <v>82.975363234365133</v>
      </c>
    </row>
    <row r="22" spans="1:6" x14ac:dyDescent="0.2">
      <c r="A22" s="7" t="s">
        <v>27</v>
      </c>
      <c r="B22" s="7">
        <f>datiEstrattiAREAS!C20+datiEstrattiAREAS!C22</f>
        <v>196</v>
      </c>
      <c r="C22" s="7">
        <f>datiEstrattiAREAS!D20+datiEstrattiAREAS!D22</f>
        <v>5880</v>
      </c>
      <c r="D22" s="7">
        <f>datiEstrattiAREAS!E20+datiEstrattiAREAS!E22</f>
        <v>1061</v>
      </c>
      <c r="E22" s="8">
        <f t="shared" si="0"/>
        <v>18.044217687074831</v>
      </c>
      <c r="F22" s="8">
        <f t="shared" si="1"/>
        <v>81.95578231292518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2015-02-13T11:52:04Z</dcterms:modified>
</cp:coreProperties>
</file>